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0" yWindow="225" windowWidth="18060" windowHeight="11895"/>
  </bookViews>
  <sheets>
    <sheet name="Bestelling" sheetId="1" r:id="rId1"/>
  </sheets>
  <definedNames>
    <definedName name="bezorgenofafhalen">Bestelling!$B$88:$B$89</definedName>
    <definedName name="janee">Bestelling!$B$84:$B$85</definedName>
  </definedNames>
  <calcPr calcId="144525"/>
</workbook>
</file>

<file path=xl/calcChain.xml><?xml version="1.0" encoding="utf-8"?>
<calcChain xmlns="http://schemas.openxmlformats.org/spreadsheetml/2006/main">
  <c r="J48" i="1" l="1"/>
  <c r="B73" i="1" l="1"/>
  <c r="B70" i="1"/>
  <c r="B69" i="1"/>
  <c r="B68" i="1"/>
  <c r="B67" i="1"/>
  <c r="B65" i="1"/>
  <c r="B64" i="1"/>
  <c r="G58" i="1"/>
  <c r="G57" i="1"/>
  <c r="G56" i="1"/>
  <c r="G55" i="1"/>
  <c r="G54" i="1"/>
  <c r="G52" i="1"/>
  <c r="G51" i="1"/>
  <c r="G50" i="1"/>
  <c r="G49" i="1"/>
  <c r="G48" i="1"/>
  <c r="G47" i="1"/>
  <c r="G46" i="1"/>
  <c r="P45" i="1"/>
  <c r="P44" i="1"/>
  <c r="G44" i="1"/>
  <c r="P43" i="1"/>
  <c r="G43" i="1"/>
  <c r="P42" i="1"/>
  <c r="G42" i="1"/>
  <c r="G40" i="1"/>
  <c r="P39" i="1"/>
  <c r="G39" i="1"/>
  <c r="P38" i="1"/>
  <c r="G38" i="1"/>
  <c r="P37" i="1"/>
  <c r="G37" i="1"/>
  <c r="P36" i="1"/>
  <c r="G36" i="1"/>
  <c r="P35" i="1"/>
  <c r="G35" i="1"/>
  <c r="P34" i="1"/>
  <c r="G34" i="1"/>
  <c r="P33" i="1"/>
  <c r="G33" i="1"/>
  <c r="J50" i="1" l="1"/>
</calcChain>
</file>

<file path=xl/sharedStrings.xml><?xml version="1.0" encoding="utf-8"?>
<sst xmlns="http://schemas.openxmlformats.org/spreadsheetml/2006/main" count="69" uniqueCount="59">
  <si>
    <t>Punten</t>
  </si>
  <si>
    <t>Creme gebak</t>
  </si>
  <si>
    <t>Prijs</t>
  </si>
  <si>
    <t>aantal</t>
  </si>
  <si>
    <t>warm</t>
  </si>
  <si>
    <t>gevulde koeken</t>
  </si>
  <si>
    <t>amandelbroodjes</t>
  </si>
  <si>
    <t>abrikozenvlaaitje</t>
  </si>
  <si>
    <t>appeldriehoeken</t>
  </si>
  <si>
    <t>appelkanjer</t>
  </si>
  <si>
    <t>Hartig</t>
  </si>
  <si>
    <t>saucijzenbroodje</t>
  </si>
  <si>
    <t>kaasbroodje</t>
  </si>
  <si>
    <t>frikadelrol</t>
  </si>
  <si>
    <t>ragoutrol</t>
  </si>
  <si>
    <t>* = seizoensgebonden</t>
  </si>
  <si>
    <t>Slagroom gebak</t>
  </si>
  <si>
    <t>Framboosrolletje</t>
  </si>
  <si>
    <t>Advocaatrolletje</t>
  </si>
  <si>
    <t>Open slagroom soes</t>
  </si>
  <si>
    <t>Hazelnootslagroom</t>
  </si>
  <si>
    <t>Slagroomschelp</t>
  </si>
  <si>
    <t>Bossche bol</t>
  </si>
  <si>
    <t>Banaansoes</t>
  </si>
  <si>
    <t>Tompouce</t>
  </si>
  <si>
    <t>Vruchten gebak</t>
  </si>
  <si>
    <t>Vruchtenslofje</t>
  </si>
  <si>
    <t>Slagroompunt</t>
  </si>
  <si>
    <t>Appelpunt</t>
  </si>
  <si>
    <t>Appelpunt slagroom</t>
  </si>
  <si>
    <t>Aardbei bavroise punt</t>
  </si>
  <si>
    <t>Sacherpunt</t>
  </si>
  <si>
    <t>Moccapunt</t>
  </si>
  <si>
    <t>Chipolatapunt</t>
  </si>
  <si>
    <t>Hazelnootschuim</t>
  </si>
  <si>
    <t>Kasteeltje</t>
  </si>
  <si>
    <t>Harde mocca</t>
  </si>
  <si>
    <t>Sprokkelgebak</t>
  </si>
  <si>
    <t>Kersen marsepein</t>
  </si>
  <si>
    <t xml:space="preserve">koffiebroodjes </t>
  </si>
  <si>
    <t>Stukswerk</t>
  </si>
  <si>
    <t>Bezorg kosten</t>
  </si>
  <si>
    <t>aardbeimeisje *</t>
  </si>
  <si>
    <t>Aardbeischelp *</t>
  </si>
  <si>
    <t>Aardbeislofje *</t>
  </si>
  <si>
    <t>ja</t>
  </si>
  <si>
    <t>nee</t>
  </si>
  <si>
    <t>totaal</t>
  </si>
  <si>
    <t>Tel nummer:</t>
  </si>
  <si>
    <t>Totaalbedrag</t>
  </si>
  <si>
    <t>Wilt u bezorgen of afhalen?</t>
  </si>
  <si>
    <t>bezorgen</t>
  </si>
  <si>
    <t>afhalen</t>
  </si>
  <si>
    <t>E-mail adres</t>
  </si>
  <si>
    <t>Bovenstaand graag volledig invullen</t>
  </si>
  <si>
    <t>Home</t>
  </si>
  <si>
    <t>Een aantal van onze Specialiteiten</t>
  </si>
  <si>
    <t>bezoek ons en probeer het uit.</t>
  </si>
  <si>
    <t>Eenvoudigtebestellen.nl: de website waarbij je makkelijk je eigen Excel bestand omzet in een webshop of bestelformulier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</si>
</sst>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3" x14ac:knownFonts="1">
    <font>
      <sz val="11"/>
      <color theme="1"/>
      <name val="Calibri"/>
      <family val="2"/>
      <scheme val="minor"/>
    </font>
    <font>
      <sz val="10"/>
      <color rgb="FF444444"/>
      <name val="Arial"/>
      <family val="2"/>
    </font>
    <font>
      <sz val="10"/>
      <color theme="0"/>
      <name val="Arial"/>
      <family val="2"/>
    </font>
    <font>
      <b/>
      <sz val="10"/>
      <color rgb="FFF89321"/>
      <name val="Arial"/>
      <family val="2"/>
    </font>
    <font>
      <b/>
      <sz val="10"/>
      <color rgb="FF444444"/>
      <name val="Arial"/>
      <family val="2"/>
    </font>
    <font>
      <sz val="11"/>
      <color rgb="FF444444"/>
      <name val="Calibri"/>
      <family val="2"/>
      <scheme val="minor"/>
    </font>
    <font>
      <i/>
      <sz val="10"/>
      <color rgb="FF444444"/>
      <name val="Arial"/>
      <family val="2"/>
    </font>
    <font>
      <b/>
      <sz val="12"/>
      <color rgb="FF444444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i/>
      <sz val="16"/>
      <color rgb="FF808080"/>
      <name val="Georgia"/>
      <family val="1"/>
    </font>
    <font>
      <sz val="10"/>
      <color theme="1" tint="0.249977111117893"/>
      <name val="Open Sans"/>
      <family val="2"/>
    </font>
    <font>
      <sz val="10"/>
      <color rgb="FF5151FF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1919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9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5151FF"/>
      <color rgb="FF808080"/>
      <color rgb="FF191919"/>
      <color rgb="FF444444"/>
      <color rgb="FFF893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9525</xdr:rowOff>
    </xdr:from>
    <xdr:to>
      <xdr:col>17</xdr:col>
      <xdr:colOff>0</xdr:colOff>
      <xdr:row>26</xdr:row>
      <xdr:rowOff>37721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3950"/>
          <a:ext cx="10058400" cy="402869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3</xdr:col>
      <xdr:colOff>152400</xdr:colOff>
      <xdr:row>4</xdr:row>
      <xdr:rowOff>342900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409825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envoudigtebestellen.nl/" TargetMode="External"/><Relationship Id="rId1" Type="http://schemas.openxmlformats.org/officeDocument/2006/relationships/hyperlink" Target="http://www.herweijerscholtes.n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topLeftCell="A10" workbookViewId="0">
      <selection activeCell="E33" sqref="E33"/>
    </sheetView>
  </sheetViews>
  <sheetFormatPr defaultRowHeight="15" x14ac:dyDescent="0.25"/>
  <cols>
    <col min="1" max="1" width="5.7109375" customWidth="1"/>
    <col min="2" max="2" width="19.7109375" bestFit="1" customWidth="1"/>
    <col min="4" max="4" width="3.7109375" customWidth="1"/>
    <col min="6" max="6" width="3.7109375" customWidth="1"/>
    <col min="8" max="8" width="13.140625" customWidth="1"/>
    <col min="9" max="9" width="19.7109375" customWidth="1"/>
    <col min="11" max="11" width="3.7109375" customWidth="1"/>
    <col min="13" max="13" width="3.7109375" customWidth="1"/>
    <col min="15" max="15" width="3.7109375" customWidth="1"/>
    <col min="17" max="17" width="10" customWidth="1"/>
  </cols>
  <sheetData>
    <row r="1" spans="1:17" x14ac:dyDescent="0.25">
      <c r="A1" s="2"/>
      <c r="B1" s="2"/>
      <c r="C1" s="2"/>
      <c r="D1" s="2"/>
      <c r="E1" s="2"/>
      <c r="F1" s="2"/>
      <c r="G1" s="12" t="s">
        <v>55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1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1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2"/>
      <c r="D4" s="2"/>
      <c r="E4" s="2"/>
      <c r="F4" s="2"/>
      <c r="G4" s="1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7.75" customHeight="1" x14ac:dyDescent="0.25">
      <c r="A5" s="2"/>
      <c r="B5" s="2"/>
      <c r="C5" s="2"/>
      <c r="D5" s="2"/>
      <c r="E5" s="2"/>
      <c r="F5" s="2"/>
      <c r="G5" s="13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0.25" x14ac:dyDescent="0.25">
      <c r="A29" s="3"/>
      <c r="B29" s="14" t="s">
        <v>56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4" t="s">
        <v>2</v>
      </c>
      <c r="D31" s="3"/>
      <c r="E31" s="10" t="s">
        <v>3</v>
      </c>
      <c r="F31" s="3"/>
      <c r="G31" s="4" t="s">
        <v>47</v>
      </c>
      <c r="H31" s="3"/>
      <c r="I31" s="3"/>
      <c r="J31" s="4" t="s">
        <v>2</v>
      </c>
      <c r="K31" s="3"/>
      <c r="L31" s="10" t="s">
        <v>3</v>
      </c>
      <c r="M31" s="3"/>
      <c r="N31" s="4" t="s">
        <v>4</v>
      </c>
      <c r="O31" s="3"/>
      <c r="P31" s="4" t="s">
        <v>47</v>
      </c>
      <c r="Q31" s="3"/>
    </row>
    <row r="32" spans="1:17" x14ac:dyDescent="0.25">
      <c r="A32" s="3"/>
      <c r="B32" s="5" t="s">
        <v>16</v>
      </c>
      <c r="C32" s="3"/>
      <c r="D32" s="3"/>
      <c r="E32" s="3"/>
      <c r="F32" s="3"/>
      <c r="G32" s="3"/>
      <c r="H32" s="3"/>
      <c r="I32" s="5" t="s">
        <v>40</v>
      </c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 t="s">
        <v>17</v>
      </c>
      <c r="C33" s="6">
        <v>1.95</v>
      </c>
      <c r="D33" s="3"/>
      <c r="E33" s="11"/>
      <c r="F33" s="3"/>
      <c r="G33" s="6" t="str">
        <f>IF(ISBLANK(E33),"",C33*E33)</f>
        <v/>
      </c>
      <c r="H33" s="3"/>
      <c r="I33" s="3" t="s">
        <v>5</v>
      </c>
      <c r="J33" s="6">
        <v>1.65</v>
      </c>
      <c r="K33" s="3"/>
      <c r="L33" s="11"/>
      <c r="M33" s="3"/>
      <c r="N33" s="3"/>
      <c r="O33" s="3"/>
      <c r="P33" s="6" t="str">
        <f>IF(ISBLANK(L33),"",L33*J33)</f>
        <v/>
      </c>
      <c r="Q33" s="3"/>
    </row>
    <row r="34" spans="1:17" x14ac:dyDescent="0.25">
      <c r="A34" s="3"/>
      <c r="B34" s="3" t="s">
        <v>18</v>
      </c>
      <c r="C34" s="6">
        <v>1.95</v>
      </c>
      <c r="D34" s="3"/>
      <c r="E34" s="11"/>
      <c r="F34" s="3"/>
      <c r="G34" s="6" t="str">
        <f t="shared" ref="G34:G40" si="0">IF(ISBLANK(E34),"",C34*E34)</f>
        <v/>
      </c>
      <c r="H34" s="3"/>
      <c r="I34" s="3" t="s">
        <v>6</v>
      </c>
      <c r="J34" s="6">
        <v>1.65</v>
      </c>
      <c r="K34" s="3"/>
      <c r="L34" s="11"/>
      <c r="M34" s="3"/>
      <c r="N34" s="3"/>
      <c r="O34" s="3"/>
      <c r="P34" s="6" t="str">
        <f t="shared" ref="P34:P39" si="1">IF(ISBLANK(L34),"",L34*J34)</f>
        <v/>
      </c>
      <c r="Q34" s="3"/>
    </row>
    <row r="35" spans="1:17" x14ac:dyDescent="0.25">
      <c r="A35" s="3"/>
      <c r="B35" s="3" t="s">
        <v>19</v>
      </c>
      <c r="C35" s="6">
        <v>1.95</v>
      </c>
      <c r="D35" s="3"/>
      <c r="E35" s="11"/>
      <c r="F35" s="3"/>
      <c r="G35" s="6" t="str">
        <f t="shared" si="0"/>
        <v/>
      </c>
      <c r="H35" s="3"/>
      <c r="I35" s="3" t="s">
        <v>39</v>
      </c>
      <c r="J35" s="6">
        <v>1.6</v>
      </c>
      <c r="K35" s="3"/>
      <c r="L35" s="11"/>
      <c r="M35" s="3"/>
      <c r="N35" s="3"/>
      <c r="O35" s="3"/>
      <c r="P35" s="6" t="str">
        <f t="shared" si="1"/>
        <v/>
      </c>
      <c r="Q35" s="3"/>
    </row>
    <row r="36" spans="1:17" x14ac:dyDescent="0.25">
      <c r="A36" s="3"/>
      <c r="B36" s="3" t="s">
        <v>20</v>
      </c>
      <c r="C36" s="6">
        <v>1.95</v>
      </c>
      <c r="D36" s="3"/>
      <c r="E36" s="11"/>
      <c r="F36" s="3"/>
      <c r="G36" s="6" t="str">
        <f t="shared" si="0"/>
        <v/>
      </c>
      <c r="H36" s="3"/>
      <c r="I36" s="3" t="s">
        <v>7</v>
      </c>
      <c r="J36" s="6">
        <v>1.75</v>
      </c>
      <c r="K36" s="3"/>
      <c r="L36" s="11"/>
      <c r="M36" s="3"/>
      <c r="N36" s="3"/>
      <c r="O36" s="3"/>
      <c r="P36" s="6" t="str">
        <f t="shared" si="1"/>
        <v/>
      </c>
      <c r="Q36" s="3"/>
    </row>
    <row r="37" spans="1:17" x14ac:dyDescent="0.25">
      <c r="A37" s="3"/>
      <c r="B37" s="3" t="s">
        <v>21</v>
      </c>
      <c r="C37" s="6">
        <v>1.95</v>
      </c>
      <c r="D37" s="3"/>
      <c r="E37" s="11"/>
      <c r="F37" s="3"/>
      <c r="G37" s="6" t="str">
        <f t="shared" si="0"/>
        <v/>
      </c>
      <c r="H37" s="3"/>
      <c r="I37" s="3" t="s">
        <v>8</v>
      </c>
      <c r="J37" s="6">
        <v>1.65</v>
      </c>
      <c r="K37" s="3"/>
      <c r="L37" s="11"/>
      <c r="M37" s="3"/>
      <c r="N37" s="11" t="s">
        <v>45</v>
      </c>
      <c r="O37" s="3"/>
      <c r="P37" s="6" t="str">
        <f t="shared" si="1"/>
        <v/>
      </c>
      <c r="Q37" s="3"/>
    </row>
    <row r="38" spans="1:17" x14ac:dyDescent="0.25">
      <c r="A38" s="3"/>
      <c r="B38" s="3" t="s">
        <v>22</v>
      </c>
      <c r="C38" s="6">
        <v>2</v>
      </c>
      <c r="D38" s="3"/>
      <c r="E38" s="11"/>
      <c r="F38" s="3"/>
      <c r="G38" s="6" t="str">
        <f t="shared" si="0"/>
        <v/>
      </c>
      <c r="H38" s="3"/>
      <c r="I38" s="3" t="s">
        <v>9</v>
      </c>
      <c r="J38" s="6">
        <v>1.75</v>
      </c>
      <c r="K38" s="3"/>
      <c r="L38" s="11"/>
      <c r="M38" s="3"/>
      <c r="N38" s="11" t="s">
        <v>45</v>
      </c>
      <c r="O38" s="3"/>
      <c r="P38" s="6" t="str">
        <f t="shared" si="1"/>
        <v/>
      </c>
      <c r="Q38" s="3"/>
    </row>
    <row r="39" spans="1:17" x14ac:dyDescent="0.25">
      <c r="A39" s="3"/>
      <c r="B39" s="3" t="s">
        <v>23</v>
      </c>
      <c r="C39" s="6">
        <v>2</v>
      </c>
      <c r="D39" s="3"/>
      <c r="E39" s="11"/>
      <c r="F39" s="3"/>
      <c r="G39" s="6" t="str">
        <f t="shared" si="0"/>
        <v/>
      </c>
      <c r="H39" s="3"/>
      <c r="I39" s="3" t="s">
        <v>42</v>
      </c>
      <c r="J39" s="6">
        <v>2</v>
      </c>
      <c r="K39" s="3"/>
      <c r="L39" s="11"/>
      <c r="M39" s="3"/>
      <c r="N39" s="7"/>
      <c r="O39" s="3"/>
      <c r="P39" s="6" t="str">
        <f t="shared" si="1"/>
        <v/>
      </c>
      <c r="Q39" s="3"/>
    </row>
    <row r="40" spans="1:17" x14ac:dyDescent="0.25">
      <c r="A40" s="3"/>
      <c r="B40" s="3" t="s">
        <v>24</v>
      </c>
      <c r="C40" s="6">
        <v>1.85</v>
      </c>
      <c r="D40" s="3"/>
      <c r="E40" s="11"/>
      <c r="F40" s="3"/>
      <c r="G40" s="6" t="str">
        <f t="shared" si="0"/>
        <v/>
      </c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5" t="s">
        <v>25</v>
      </c>
      <c r="C41" s="3"/>
      <c r="D41" s="3"/>
      <c r="E41" s="3"/>
      <c r="F41" s="3"/>
      <c r="G41" s="3"/>
      <c r="H41" s="3"/>
      <c r="I41" s="5" t="s">
        <v>10</v>
      </c>
      <c r="J41" s="3"/>
      <c r="K41" s="3"/>
      <c r="L41" s="3"/>
      <c r="M41" s="3"/>
      <c r="N41" s="7"/>
      <c r="O41" s="3"/>
      <c r="P41" s="3"/>
      <c r="Q41" s="3"/>
    </row>
    <row r="42" spans="1:17" x14ac:dyDescent="0.25">
      <c r="A42" s="3"/>
      <c r="B42" s="3" t="s">
        <v>26</v>
      </c>
      <c r="C42" s="6">
        <v>2.1</v>
      </c>
      <c r="D42" s="3"/>
      <c r="E42" s="11"/>
      <c r="F42" s="3"/>
      <c r="G42" s="6" t="str">
        <f>IF(ISBLANK(E42),"",C42*E42)</f>
        <v/>
      </c>
      <c r="H42" s="3"/>
      <c r="I42" s="3" t="s">
        <v>11</v>
      </c>
      <c r="J42" s="6">
        <v>1.95</v>
      </c>
      <c r="K42" s="3"/>
      <c r="L42" s="11"/>
      <c r="M42" s="3"/>
      <c r="N42" s="11" t="s">
        <v>45</v>
      </c>
      <c r="O42" s="3"/>
      <c r="P42" s="6" t="str">
        <f>IF(ISBLANK(L42),"",L42*J42)</f>
        <v/>
      </c>
      <c r="Q42" s="3"/>
    </row>
    <row r="43" spans="1:17" x14ac:dyDescent="0.25">
      <c r="A43" s="3"/>
      <c r="B43" s="3" t="s">
        <v>43</v>
      </c>
      <c r="C43" s="6">
        <v>2.25</v>
      </c>
      <c r="D43" s="3"/>
      <c r="E43" s="11"/>
      <c r="F43" s="3"/>
      <c r="G43" s="6" t="str">
        <f>IF(ISBLANK(E43),"",C43*E43)</f>
        <v/>
      </c>
      <c r="H43" s="3"/>
      <c r="I43" s="3" t="s">
        <v>12</v>
      </c>
      <c r="J43" s="6">
        <v>2</v>
      </c>
      <c r="K43" s="3"/>
      <c r="L43" s="11"/>
      <c r="M43" s="3"/>
      <c r="N43" s="11" t="s">
        <v>45</v>
      </c>
      <c r="O43" s="3"/>
      <c r="P43" s="6" t="str">
        <f>IF(ISBLANK(L43),"",L43*J43)</f>
        <v/>
      </c>
      <c r="Q43" s="3"/>
    </row>
    <row r="44" spans="1:17" x14ac:dyDescent="0.25">
      <c r="A44" s="3"/>
      <c r="B44" s="3" t="s">
        <v>44</v>
      </c>
      <c r="C44" s="6">
        <v>2.25</v>
      </c>
      <c r="D44" s="3"/>
      <c r="E44" s="11"/>
      <c r="F44" s="3"/>
      <c r="G44" s="6" t="str">
        <f>IF(ISBLANK(E44),"",C44*E44)</f>
        <v/>
      </c>
      <c r="H44" s="3"/>
      <c r="I44" s="3" t="s">
        <v>13</v>
      </c>
      <c r="J44" s="6">
        <v>2</v>
      </c>
      <c r="K44" s="3"/>
      <c r="L44" s="11"/>
      <c r="M44" s="3"/>
      <c r="N44" s="11" t="s">
        <v>45</v>
      </c>
      <c r="O44" s="3"/>
      <c r="P44" s="6" t="str">
        <f>IF(ISBLANK(L44),"",L44*J44)</f>
        <v/>
      </c>
      <c r="Q44" s="3"/>
    </row>
    <row r="45" spans="1:17" x14ac:dyDescent="0.25">
      <c r="A45" s="3"/>
      <c r="B45" s="5" t="s">
        <v>0</v>
      </c>
      <c r="C45" s="3"/>
      <c r="D45" s="3"/>
      <c r="E45" s="3"/>
      <c r="F45" s="3"/>
      <c r="G45" s="3"/>
      <c r="H45" s="3"/>
      <c r="I45" s="3" t="s">
        <v>14</v>
      </c>
      <c r="J45" s="6">
        <v>2</v>
      </c>
      <c r="K45" s="3"/>
      <c r="L45" s="11"/>
      <c r="M45" s="3"/>
      <c r="N45" s="11" t="s">
        <v>45</v>
      </c>
      <c r="O45" s="3"/>
      <c r="P45" s="6" t="str">
        <f>IF(ISBLANK(L45),"",L45*J45)</f>
        <v/>
      </c>
      <c r="Q45" s="3"/>
    </row>
    <row r="46" spans="1:17" x14ac:dyDescent="0.25">
      <c r="A46" s="3"/>
      <c r="B46" s="3" t="s">
        <v>27</v>
      </c>
      <c r="C46" s="6">
        <v>2</v>
      </c>
      <c r="D46" s="3"/>
      <c r="E46" s="11"/>
      <c r="F46" s="3"/>
      <c r="G46" s="6" t="str">
        <f t="shared" ref="G46:G52" si="2">IF(ISBLANK(E46),"",C46*E46)</f>
        <v/>
      </c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 t="s">
        <v>28</v>
      </c>
      <c r="C47" s="6">
        <v>2</v>
      </c>
      <c r="D47" s="3"/>
      <c r="E47" s="11"/>
      <c r="F47" s="3"/>
      <c r="G47" s="6" t="str">
        <f t="shared" si="2"/>
        <v/>
      </c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 t="s">
        <v>29</v>
      </c>
      <c r="C48" s="6">
        <v>2</v>
      </c>
      <c r="D48" s="3"/>
      <c r="E48" s="11"/>
      <c r="F48" s="3"/>
      <c r="G48" s="6" t="str">
        <f t="shared" si="2"/>
        <v/>
      </c>
      <c r="H48" s="3"/>
      <c r="I48" s="4" t="s">
        <v>41</v>
      </c>
      <c r="J48" s="6">
        <f>IF(D62=B88,IF(ISBLANK(C70),3.5,IF(LOWER(C70)="rotterdam",7.5,3.5)),0)</f>
        <v>0</v>
      </c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 t="s">
        <v>30</v>
      </c>
      <c r="C49" s="6">
        <v>2</v>
      </c>
      <c r="D49" s="3"/>
      <c r="E49" s="11"/>
      <c r="F49" s="3"/>
      <c r="G49" s="6" t="str">
        <f t="shared" si="2"/>
        <v/>
      </c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 t="s">
        <v>31</v>
      </c>
      <c r="C50" s="6">
        <v>2</v>
      </c>
      <c r="D50" s="3"/>
      <c r="E50" s="11"/>
      <c r="F50" s="3"/>
      <c r="G50" s="6" t="str">
        <f t="shared" si="2"/>
        <v/>
      </c>
      <c r="H50" s="3"/>
      <c r="I50" s="4" t="s">
        <v>49</v>
      </c>
      <c r="J50" s="17">
        <f>SUM(G33:G58)+SUM(P33:P45)+J48</f>
        <v>0</v>
      </c>
      <c r="K50" s="18"/>
      <c r="L50" s="18"/>
      <c r="M50" s="3"/>
      <c r="N50" s="3"/>
      <c r="O50" s="3"/>
      <c r="P50" s="3"/>
      <c r="Q50" s="3"/>
    </row>
    <row r="51" spans="1:17" x14ac:dyDescent="0.25">
      <c r="A51" s="3"/>
      <c r="B51" s="3" t="s">
        <v>32</v>
      </c>
      <c r="C51" s="6">
        <v>2</v>
      </c>
      <c r="D51" s="3"/>
      <c r="E51" s="11"/>
      <c r="F51" s="3"/>
      <c r="G51" s="6" t="str">
        <f t="shared" si="2"/>
        <v/>
      </c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 t="s">
        <v>33</v>
      </c>
      <c r="C52" s="6">
        <v>2</v>
      </c>
      <c r="D52" s="3"/>
      <c r="E52" s="11"/>
      <c r="F52" s="3"/>
      <c r="G52" s="6" t="str">
        <f t="shared" si="2"/>
        <v/>
      </c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5" t="s">
        <v>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 t="s">
        <v>34</v>
      </c>
      <c r="C54" s="6">
        <v>2</v>
      </c>
      <c r="D54" s="3"/>
      <c r="E54" s="11"/>
      <c r="F54" s="3"/>
      <c r="G54" s="6" t="str">
        <f>IF(ISBLANK(E54),"",C54*E54)</f>
        <v/>
      </c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 t="s">
        <v>35</v>
      </c>
      <c r="C55" s="6">
        <v>2</v>
      </c>
      <c r="D55" s="3"/>
      <c r="E55" s="11"/>
      <c r="F55" s="3"/>
      <c r="G55" s="6" t="str">
        <f>IF(ISBLANK(E55),"",C55*E55)</f>
        <v/>
      </c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 t="s">
        <v>36</v>
      </c>
      <c r="C56" s="6">
        <v>2</v>
      </c>
      <c r="D56" s="3"/>
      <c r="E56" s="11"/>
      <c r="F56" s="3"/>
      <c r="G56" s="6" t="str">
        <f>IF(ISBLANK(E56),"",C56*E56)</f>
        <v/>
      </c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 t="s">
        <v>37</v>
      </c>
      <c r="C57" s="6">
        <v>2</v>
      </c>
      <c r="D57" s="3"/>
      <c r="E57" s="11"/>
      <c r="F57" s="3"/>
      <c r="G57" s="6" t="str">
        <f>IF(ISBLANK(E57),"",C57*E57)</f>
        <v/>
      </c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 t="s">
        <v>38</v>
      </c>
      <c r="C58" s="6">
        <v>2</v>
      </c>
      <c r="D58" s="3"/>
      <c r="E58" s="11"/>
      <c r="F58" s="3"/>
      <c r="G58" s="6" t="str">
        <f>IF(ISBLANK(E58),"",C58*E58)</f>
        <v/>
      </c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 t="s">
        <v>15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 t="s">
        <v>50</v>
      </c>
      <c r="C62" s="3"/>
      <c r="D62" s="15" t="s">
        <v>52</v>
      </c>
      <c r="E62" s="1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 t="str">
        <f>IF($D$62=$B$88,"Bezorgdatum:", "Afhaaldatum:")</f>
        <v>Afhaaldatum:</v>
      </c>
      <c r="C64" s="15"/>
      <c r="D64" s="16"/>
      <c r="E64" s="1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 t="str">
        <f>IF($D$62=$B$88,"Tijd van bezorgen:", "Tijd van afhalen:")</f>
        <v>Tijd van afhalen:</v>
      </c>
      <c r="C65" s="15"/>
      <c r="D65" s="16"/>
      <c r="E65" s="1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 t="str">
        <f>IF($D$62=$B$88,"Firmanaam:", "Naam:")</f>
        <v>Naam:</v>
      </c>
      <c r="C67" s="15"/>
      <c r="D67" s="16"/>
      <c r="E67" s="1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 t="str">
        <f>IF($D$62=$B$88,"Bezorgadres:", "")</f>
        <v/>
      </c>
      <c r="C68" s="15"/>
      <c r="D68" s="16"/>
      <c r="E68" s="1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 t="str">
        <f>IF($D$62=$B$88,"Postcode:", "")</f>
        <v/>
      </c>
      <c r="C69" s="15"/>
      <c r="D69" s="16"/>
      <c r="E69" s="1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 t="str">
        <f>IF($D$62=$B$88,"Plaats:", "")</f>
        <v/>
      </c>
      <c r="C70" s="15"/>
      <c r="D70" s="16"/>
      <c r="E70" s="1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 t="s">
        <v>48</v>
      </c>
      <c r="C71" s="15"/>
      <c r="D71" s="16"/>
      <c r="E71" s="1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 t="s">
        <v>53</v>
      </c>
      <c r="C72" s="15"/>
      <c r="D72" s="16"/>
      <c r="E72" s="1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 t="str">
        <f>IF($D$62=$B$88,"Contactpersoon:", "")</f>
        <v/>
      </c>
      <c r="C73" s="15"/>
      <c r="D73" s="16"/>
      <c r="E73" s="1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9" t="s">
        <v>54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50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x14ac:dyDescent="0.3">
      <c r="A82" s="20" t="s">
        <v>58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1:17" ht="15.75" x14ac:dyDescent="0.3">
      <c r="A83" s="22" t="s">
        <v>57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 hidden="1" x14ac:dyDescent="0.25">
      <c r="A84" s="1"/>
      <c r="B84" t="s">
        <v>45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idden="1" x14ac:dyDescent="0.25">
      <c r="A85" s="1"/>
      <c r="B85" t="s">
        <v>46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idden="1" x14ac:dyDescent="0.25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idden="1" x14ac:dyDescent="0.2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idden="1" x14ac:dyDescent="0.25">
      <c r="A88" s="1"/>
      <c r="B88" t="s">
        <v>51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idden="1" x14ac:dyDescent="0.25">
      <c r="A89" s="1"/>
      <c r="B89" t="s">
        <v>52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</sheetData>
  <mergeCells count="15">
    <mergeCell ref="A82:Q82"/>
    <mergeCell ref="A83:Q83"/>
    <mergeCell ref="G1:G5"/>
    <mergeCell ref="B29:P29"/>
    <mergeCell ref="C72:E72"/>
    <mergeCell ref="C73:E73"/>
    <mergeCell ref="C64:E64"/>
    <mergeCell ref="C65:E65"/>
    <mergeCell ref="J50:L50"/>
    <mergeCell ref="C67:E67"/>
    <mergeCell ref="C68:E68"/>
    <mergeCell ref="C69:E69"/>
    <mergeCell ref="C70:E70"/>
    <mergeCell ref="C71:E71"/>
    <mergeCell ref="D62:E62"/>
  </mergeCells>
  <dataValidations count="2">
    <dataValidation type="list" allowBlank="1" showInputMessage="1" showErrorMessage="1" sqref="N37:N38 N42:N45">
      <formula1>janee</formula1>
    </dataValidation>
    <dataValidation type="list" allowBlank="1" showInputMessage="1" showErrorMessage="1" sqref="D62">
      <formula1>bezorgenofafhalen</formula1>
    </dataValidation>
  </dataValidations>
  <hyperlinks>
    <hyperlink ref="G1" r:id="rId1" display="home"/>
    <hyperlink ref="A83" r:id="rId2"/>
  </hyperlinks>
  <pageMargins left="0.7" right="0.7" top="0.75" bottom="0.75" header="0.3" footer="0.3"/>
  <pageSetup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Bestelling</vt:lpstr>
      <vt:lpstr>bezorgenofafhalen</vt:lpstr>
      <vt:lpstr>janee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dcterms:created xsi:type="dcterms:W3CDTF">2015-08-27T16:22:05Z</dcterms:created>
  <dcterms:modified xsi:type="dcterms:W3CDTF">2016-05-30T16:51:05Z</dcterms:modified>
</cp:coreProperties>
</file>